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u/++5pkwd3C+L5Q6Cw7oogUuYVUEI4f2/HOlzLFQEYzh2qhxaativD4wCw+IzDIquv+zyDFcX8YruNA5+cJIkA==" workbookSaltValue="EW2WoaAmi2dxa4Ktt1xTrg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Bilty (LR)" sheetId="1" state="visible" r:id="rId3"/>
    <sheet name="Trip Register" sheetId="2" state="visible" r:id="rId4"/>
    <sheet name="Lists" sheetId="3" state="hidden" r:id="rId5"/>
  </sheets>
  <definedNames>
    <definedName function="false" hidden="false" localSheetId="0" name="_xlnm.Print_Area" vbProcedure="false">'Bilty (LR)'!$B$2:$G$30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<sst xmlns="http://schemas.openxmlformats.org/spreadsheetml/2006/main" count="195" uniqueCount="189">
  <si>
    <t xml:space="preserve">Doaba Roadways</t>
  </si>
  <si>
    <t xml:space="preserve">Transport Nagar, Phagwara Road, Hoshiarpur • 98150 70000 • GSTIN 03ABCFD1234R1Z6</t>
  </si>
  <si>
    <t xml:space="preserve">LORRY RECEIPT / CONSIGNMENT NOTE</t>
  </si>
  <si>
    <t xml:space="preserve">CONSIGNOR COPY</t>
  </si>
  <si>
    <t xml:space="preserve">LR no.</t>
  </si>
  <si>
    <t xml:space="preserve">DR/319</t>
  </si>
  <si>
    <t xml:space="preserve">Date</t>
  </si>
  <si>
    <t xml:space="preserve">Truck no.</t>
  </si>
  <si>
    <t xml:space="preserve">PB07-CA-7765</t>
  </si>
  <si>
    <t xml:space="preserve">Driver &amp; phone</t>
  </si>
  <si>
    <t xml:space="preserve">Pappu Yadav • 9815071500</t>
  </si>
  <si>
    <t xml:space="preserve">From</t>
  </si>
  <si>
    <t xml:space="preserve">Hoshiarpur</t>
  </si>
  <si>
    <t xml:space="preserve">To</t>
  </si>
  <si>
    <t xml:space="preserve">Delhi (Azadpur Mandi)</t>
  </si>
  <si>
    <t xml:space="preserve">Consignor</t>
  </si>
  <si>
    <t xml:space="preserve">Doaba Fruit &amp; Vegetable Co-op</t>
  </si>
  <si>
    <t xml:space="preserve">Consignee</t>
  </si>
  <si>
    <t xml:space="preserve">Ganpati Fruit Co., Azadpur</t>
  </si>
  <si>
    <t xml:space="preserve">Consignor GSTIN</t>
  </si>
  <si>
    <t xml:space="preserve">03AAACD1234K1Z1</t>
  </si>
  <si>
    <t xml:space="preserve">Consignee GSTIN</t>
  </si>
  <si>
    <t xml:space="preserve">Party invoice no.</t>
  </si>
  <si>
    <t xml:space="preserve">829/10</t>
  </si>
  <si>
    <t xml:space="preserve">Invoice value (₹)</t>
  </si>
  <si>
    <t xml:space="preserve">E-way bill no.</t>
  </si>
  <si>
    <t xml:space="preserve">3412 5678 9012</t>
  </si>
  <si>
    <t xml:space="preserve">Freight</t>
  </si>
  <si>
    <t xml:space="preserve">To Be Billed (TBB)</t>
  </si>
  <si>
    <t xml:space="preserve">Packages</t>
  </si>
  <si>
    <t xml:space="preserve">Description of goods</t>
  </si>
  <si>
    <t xml:space="preserve">Actual wt (MT)</t>
  </si>
  <si>
    <t xml:space="preserve">Charged wt (MT)</t>
  </si>
  <si>
    <t xml:space="preserve">Rate (₹ / MT)</t>
  </si>
  <si>
    <t xml:space="preserve">—</t>
  </si>
  <si>
    <t xml:space="preserve">Vegetables (peas, cabbage) in crates</t>
  </si>
  <si>
    <t xml:space="preserve">Goods carried at owner's risk. Not responsible for leakage, breakage or loss by fire / accident. Delivery against this LR only. Subject to Hoshiarpur jurisdiction.</t>
  </si>
  <si>
    <t xml:space="preserve">Freight (charged wt × rate)</t>
  </si>
  <si>
    <t xml:space="preserve">Detention / halting</t>
  </si>
  <si>
    <t xml:space="preserve">Loading / hamali</t>
  </si>
  <si>
    <t xml:space="preserve">Other charges</t>
  </si>
  <si>
    <t xml:space="preserve">Less: shortage / damage</t>
  </si>
  <si>
    <t xml:space="preserve">TOTAL FREIGHT (₹)</t>
  </si>
  <si>
    <t xml:space="preserve">Advance received (₹)</t>
  </si>
  <si>
    <t xml:space="preserve">BALANCE (₹)</t>
  </si>
  <si>
    <t xml:space="preserve">Consignor's signature</t>
  </si>
  <si>
    <t xml:space="preserve">For Doaba Roadways</t>
  </si>
  <si>
    <t xml:space="preserve">Free template by xplorexcel.com – print 3 copies: consignor, consignee, driver (change the copy name in F4).</t>
  </si>
  <si>
    <t xml:space="preserve">Truck trip register – freight, expenses and profit</t>
  </si>
  <si>
    <t xml:space="preserve">One row per trip. Freight, trip expenses and profit are worked out; a loss shows in red.</t>
  </si>
  <si>
    <t xml:space="preserve">Truck</t>
  </si>
  <si>
    <t xml:space="preserve">From – To</t>
  </si>
  <si>
    <t xml:space="preserve">Party</t>
  </si>
  <si>
    <t xml:space="preserve">Weight (MT)</t>
  </si>
  <si>
    <t xml:space="preserve">Rate (₹/MT)</t>
  </si>
  <si>
    <t xml:space="preserve">Freight (₹)</t>
  </si>
  <si>
    <t xml:space="preserve">Advance (₹)</t>
  </si>
  <si>
    <t xml:space="preserve">Diesel (₹)</t>
  </si>
  <si>
    <t xml:space="preserve">Toll (₹)</t>
  </si>
  <si>
    <t xml:space="preserve">Bhatta &amp; other (₹)</t>
  </si>
  <si>
    <t xml:space="preserve">Trip expenses (₹)</t>
  </si>
  <si>
    <t xml:space="preserve">TRIP PROFIT (₹)</t>
  </si>
  <si>
    <t xml:space="preserve">DR/311</t>
  </si>
  <si>
    <t xml:space="preserve">PB07-AV-9035</t>
  </si>
  <si>
    <t xml:space="preserve">Hoshiarpur – Jaipur</t>
  </si>
  <si>
    <t xml:space="preserve">Doaba Fruit &amp; Veg</t>
  </si>
  <si>
    <t xml:space="preserve">DR/312</t>
  </si>
  <si>
    <t xml:space="preserve">PB07-BX-1188</t>
  </si>
  <si>
    <t xml:space="preserve">Nangal – Hoshiarpur</t>
  </si>
  <si>
    <t xml:space="preserve">Raja Fertilizers</t>
  </si>
  <si>
    <t xml:space="preserve">DR/313</t>
  </si>
  <si>
    <t xml:space="preserve">Hoshiarpur – Delhi</t>
  </si>
  <si>
    <t xml:space="preserve">DR/314</t>
  </si>
  <si>
    <t xml:space="preserve">PB07-CK-4522</t>
  </si>
  <si>
    <t xml:space="preserve">Jalandhar – Kolkata</t>
  </si>
  <si>
    <t xml:space="preserve">Punjab Potato Traders</t>
  </si>
  <si>
    <t xml:space="preserve">DR/316</t>
  </si>
  <si>
    <t xml:space="preserve">PB07-BX-1187</t>
  </si>
  <si>
    <t xml:space="preserve">Sharma Paper Mills</t>
  </si>
  <si>
    <t xml:space="preserve">TOTAL</t>
  </si>
  <si>
    <t xml:space="preserve">Need party-wise monthly freight bills, outstanding with WhatsApp reminders, mileage and profit per truck, driver khata and insurance / permit alerts? See XploreFleet on the xplorexcel.com store.</t>
  </si>
  <si>
    <t xml:space="preserve">UPI</t>
  </si>
  <si>
    <t xml:space="preserve">Per sq ft</t>
  </si>
  <si>
    <t xml:space="preserve">To Pay</t>
  </si>
  <si>
    <t xml:space="preserve">One</t>
  </si>
  <si>
    <t xml:space="preserve">Cash</t>
  </si>
  <si>
    <t xml:space="preserve">Fixed</t>
  </si>
  <si>
    <t xml:space="preserve">Paid</t>
  </si>
  <si>
    <t xml:space="preserve">Two</t>
  </si>
  <si>
    <t xml:space="preserve">Cheque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</si>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</sst>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###,##0;\(###,##0\);\-"/>
    <numFmt numFmtId="167" formatCode="0.00"/>
    <numFmt numFmtId="168" formatCode="@"/>
    <numFmt numFmtId="169" formatCode="dd\-mmm\-yy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mbria"/>
      <family val="0"/>
      <charset val="1"/>
    </font>
    <font>
      <sz val="9"/>
      <color rgb="FF002060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0"/>
      <color rgb="FFC0000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8"/>
      <color rgb="FF20AD96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002060"/>
        <bgColor rgb="FF000080"/>
      </patternFill>
    </fill>
    <fill>
      <patternFill patternType="solid">
        <fgColor rgb="FFE2EFDA"/>
        <bgColor rgb="FFDDEBF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/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9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9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4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C00000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6" min="4" style="0" width="14"/>
    <col collapsed="false" customWidth="true" hidden="false" outlineLevel="0" max="7" min="7" style="0" width="16"/>
    <col collapsed="false" customWidth="true" hidden="false" outlineLevel="0" max="8" min="8" style="0" width="2"/>
  </cols>
  <sheetData>
    <row r="2" customFormat="false" ht="31.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15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15" hidden="false" customHeight="true" outlineLevel="0" collapsed="false">
      <c r="B4" s="3" t="s">
        <v>2</v>
      </c>
      <c r="C4" s="3"/>
      <c r="D4" s="3"/>
      <c r="E4" s="3"/>
      <c r="F4" s="4" t="s">
        <v>3</v>
      </c>
      <c r="G4" s="4"/>
    </row>
    <row r="6" customFormat="false" ht="19.5" hidden="false" customHeight="true" outlineLevel="0" collapsed="false">
      <c r="B6" s="5" t="s">
        <v>4</v>
      </c>
      <c r="C6" s="6" t="s">
        <v>5</v>
      </c>
      <c r="D6" s="6"/>
      <c r="E6" s="5" t="s">
        <v>6</v>
      </c>
      <c r="F6" s="7" t="n">
        <v>46309</v>
      </c>
      <c r="G6" s="7"/>
    </row>
    <row r="7" customFormat="false" ht="19.5" hidden="false" customHeight="true" outlineLevel="0" collapsed="false">
      <c r="B7" s="5" t="s">
        <v>7</v>
      </c>
      <c r="C7" s="6" t="s">
        <v>8</v>
      </c>
      <c r="D7" s="6"/>
      <c r="E7" s="5" t="s">
        <v>9</v>
      </c>
      <c r="F7" s="6" t="s">
        <v>10</v>
      </c>
      <c r="G7" s="6"/>
    </row>
    <row r="8" customFormat="false" ht="19.5" hidden="false" customHeight="true" outlineLevel="0" collapsed="false">
      <c r="B8" s="5" t="s">
        <v>11</v>
      </c>
      <c r="C8" s="6" t="s">
        <v>12</v>
      </c>
      <c r="D8" s="6"/>
      <c r="E8" s="5" t="s">
        <v>13</v>
      </c>
      <c r="F8" s="6" t="s">
        <v>14</v>
      </c>
      <c r="G8" s="6"/>
    </row>
    <row r="9" customFormat="false" ht="19.5" hidden="false" customHeight="true" outlineLevel="0" collapsed="false">
      <c r="B9" s="5" t="s">
        <v>15</v>
      </c>
      <c r="C9" s="6" t="s">
        <v>16</v>
      </c>
      <c r="D9" s="6"/>
      <c r="E9" s="5" t="s">
        <v>17</v>
      </c>
      <c r="F9" s="6" t="s">
        <v>18</v>
      </c>
      <c r="G9" s="6"/>
    </row>
    <row r="10" customFormat="false" ht="19.5" hidden="false" customHeight="true" outlineLevel="0" collapsed="false">
      <c r="B10" s="5" t="s">
        <v>19</v>
      </c>
      <c r="C10" s="6" t="s">
        <v>20</v>
      </c>
      <c r="D10" s="6"/>
      <c r="E10" s="5" t="s">
        <v>21</v>
      </c>
      <c r="F10" s="6"/>
      <c r="G10" s="6"/>
    </row>
    <row r="11" customFormat="false" ht="19.5" hidden="false" customHeight="true" outlineLevel="0" collapsed="false">
      <c r="B11" s="5" t="s">
        <v>22</v>
      </c>
      <c r="C11" s="6" t="s">
        <v>23</v>
      </c>
      <c r="D11" s="6"/>
      <c r="E11" s="5" t="s">
        <v>24</v>
      </c>
      <c r="F11" s="8" t="n">
        <v>185000</v>
      </c>
      <c r="G11" s="8"/>
    </row>
    <row r="12" customFormat="false" ht="19.5" hidden="false" customHeight="true" outlineLevel="0" collapsed="false">
      <c r="B12" s="5" t="s">
        <v>25</v>
      </c>
      <c r="C12" s="6" t="s">
        <v>26</v>
      </c>
      <c r="D12" s="6"/>
      <c r="E12" s="5" t="s">
        <v>27</v>
      </c>
      <c r="F12" s="6" t="s">
        <v>28</v>
      </c>
      <c r="G12" s="6"/>
    </row>
    <row r="14" customFormat="false" ht="30" hidden="false" customHeight="true" outlineLevel="0" collapsed="false">
      <c r="B14" s="9" t="s">
        <v>29</v>
      </c>
      <c r="C14" s="9" t="s">
        <v>30</v>
      </c>
      <c r="D14" s="9"/>
      <c r="E14" s="9" t="s">
        <v>31</v>
      </c>
      <c r="F14" s="9" t="s">
        <v>32</v>
      </c>
      <c r="G14" s="9" t="s">
        <v>33</v>
      </c>
    </row>
    <row r="15" customFormat="false" ht="15" hidden="false" customHeight="true" outlineLevel="0" collapsed="false">
      <c r="B15" s="10" t="s">
        <v>34</v>
      </c>
      <c r="C15" s="11" t="s">
        <v>35</v>
      </c>
      <c r="D15" s="11"/>
      <c r="E15" s="12" t="n">
        <v>8.61</v>
      </c>
      <c r="F15" s="12" t="n">
        <v>8.61</v>
      </c>
      <c r="G15" s="13" t="n">
        <v>1400</v>
      </c>
    </row>
    <row r="16" customFormat="false" ht="15" hidden="false" customHeight="false" outlineLevel="0" collapsed="false">
      <c r="B16" s="10"/>
      <c r="C16" s="11"/>
      <c r="D16" s="11"/>
      <c r="E16" s="12"/>
      <c r="F16" s="12"/>
      <c r="G16" s="13"/>
    </row>
    <row r="18" customFormat="false" ht="15" hidden="false" customHeight="true" outlineLevel="0" collapsed="false">
      <c r="B18" s="14" t="s">
        <v>36</v>
      </c>
      <c r="C18" s="14"/>
      <c r="D18" s="14"/>
      <c r="E18" s="15" t="s">
        <v>37</v>
      </c>
      <c r="F18" s="15"/>
      <c r="G18" s="16" t="n">
        <f aca="false">ROUND(ROUND(N(F15)*N(G15)+N(F16)*N(G16),2),0)</f>
        <v>12054</v>
      </c>
    </row>
    <row r="19" customFormat="false" ht="15" hidden="false" customHeight="true" outlineLevel="0" collapsed="false">
      <c r="B19" s="14"/>
      <c r="C19" s="14"/>
      <c r="D19" s="14"/>
      <c r="E19" s="15" t="s">
        <v>38</v>
      </c>
      <c r="F19" s="15"/>
      <c r="G19" s="17" t="n">
        <v>1000</v>
      </c>
    </row>
    <row r="20" customFormat="false" ht="15" hidden="false" customHeight="true" outlineLevel="0" collapsed="false">
      <c r="B20" s="14"/>
      <c r="C20" s="14"/>
      <c r="D20" s="14"/>
      <c r="E20" s="15" t="s">
        <v>39</v>
      </c>
      <c r="F20" s="15"/>
      <c r="G20" s="17"/>
    </row>
    <row r="21" customFormat="false" ht="15" hidden="false" customHeight="true" outlineLevel="0" collapsed="false">
      <c r="B21" s="14"/>
      <c r="C21" s="14"/>
      <c r="D21" s="14"/>
      <c r="E21" s="15" t="s">
        <v>40</v>
      </c>
      <c r="F21" s="15"/>
      <c r="G21" s="17"/>
    </row>
    <row r="22" customFormat="false" ht="15" hidden="false" customHeight="true" outlineLevel="0" collapsed="false">
      <c r="B22" s="14"/>
      <c r="C22" s="14"/>
      <c r="D22" s="14"/>
      <c r="E22" s="15" t="s">
        <v>41</v>
      </c>
      <c r="F22" s="15"/>
      <c r="G22" s="17" t="n">
        <v>1200</v>
      </c>
    </row>
    <row r="23" customFormat="false" ht="15" hidden="false" customHeight="true" outlineLevel="0" collapsed="false">
      <c r="B23" s="18" t="str">
        <f aca="false">"Freight: "&amp;F12</f>
        <v>Freight: To Be Billed (TBB)</v>
      </c>
      <c r="C23" s="18"/>
      <c r="D23" s="18"/>
      <c r="E23" s="19" t="s">
        <v>42</v>
      </c>
      <c r="F23" s="19"/>
      <c r="G23" s="20" t="n">
        <f aca="false">G18+N(G19)+N(G20)+N(G21)-N(G22)</f>
        <v>11854</v>
      </c>
    </row>
    <row r="24" customFormat="false" ht="15" hidden="false" customHeight="true" outlineLevel="0" collapsed="false">
      <c r="B24" s="18"/>
      <c r="C24" s="18"/>
      <c r="D24" s="18"/>
      <c r="E24" s="15" t="s">
        <v>43</v>
      </c>
      <c r="F24" s="15"/>
      <c r="G24" s="21" t="n">
        <v>4000</v>
      </c>
    </row>
    <row r="25" customFormat="false" ht="15" hidden="false" customHeight="true" outlineLevel="0" collapsed="false">
      <c r="B25" s="18"/>
      <c r="C25" s="18"/>
      <c r="D25" s="18"/>
      <c r="E25" s="19" t="s">
        <v>44</v>
      </c>
      <c r="F25" s="19"/>
      <c r="G25" s="20" t="n">
        <f aca="false">G23-N(G24)</f>
        <v>7854</v>
      </c>
    </row>
    <row r="28" customFormat="false" ht="15" hidden="false" customHeight="true" outlineLevel="0" collapsed="false">
      <c r="B28" s="22" t="s">
        <v>45</v>
      </c>
      <c r="C28" s="22"/>
      <c r="F28" s="22" t="s">
        <v>46</v>
      </c>
      <c r="G28" s="22"/>
    </row>
    <row r="30" customFormat="false" ht="15" hidden="false" customHeight="true" outlineLevel="0" collapsed="false">
      <c r="B30" s="23" t="s">
        <v>47</v>
      </c>
      <c r="C30" s="23"/>
      <c r="D30" s="23"/>
      <c r="E30" s="23"/>
      <c r="F30" s="23"/>
      <c r="G30" s="23"/>
    </row>
  </sheetData>
  <sheetProtection sheet="true" formatCells="false" formatColumns="false" formatRows="false" sort="false" autoFilter="false" algorithmName="SHA-512" hashValue="H+B/4n4xZObnc17j2oRFKXWSgKGLMaKNwKEjBpnqMudzGtKPdLke2wbZdHSzTWnebx8cJ+vi/uh+q1CfoJgaVg==" saltValue="ei+cSOPTfBZgCCLGmIw4oQ==" spinCount="100000"/>
  <mergeCells count="34">
    <mergeCell ref="B2:G2"/>
    <mergeCell ref="B3:G3"/>
    <mergeCell ref="B4:E4"/>
    <mergeCell ref="F4:G4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4:D14"/>
    <mergeCell ref="C15:D15"/>
    <mergeCell ref="C16:D16"/>
    <mergeCell ref="B18:D22"/>
    <mergeCell ref="E18:F18"/>
    <mergeCell ref="E19:F19"/>
    <mergeCell ref="E20:F20"/>
    <mergeCell ref="E21:F21"/>
    <mergeCell ref="E22:F22"/>
    <mergeCell ref="B23:D25"/>
    <mergeCell ref="E23:F23"/>
    <mergeCell ref="E24:F24"/>
    <mergeCell ref="E25:F25"/>
    <mergeCell ref="B28:C28"/>
    <mergeCell ref="F28:G28"/>
    <mergeCell ref="B30:G30"/>
  </mergeCells>
  <dataValidations count="1">
    <dataValidation allowBlank="true" errorStyle="stop" operator="between" showDropDown="false" showErrorMessage="false" showInputMessage="false" sqref="F12" type="list">
      <formula1>Lists!$C$1:$C$3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N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5" min="4" style="0" width="20"/>
    <col collapsed="false" customWidth="true" hidden="false" outlineLevel="0" max="6" min="6" style="0" width="8"/>
    <col collapsed="false" customWidth="true" hidden="false" outlineLevel="0" max="7" min="7" style="0" width="9"/>
    <col collapsed="false" customWidth="true" hidden="false" outlineLevel="0" max="10" min="8" style="0" width="10"/>
    <col collapsed="false" customWidth="true" hidden="false" outlineLevel="0" max="11" min="11" style="0" width="8"/>
    <col collapsed="false" customWidth="true" hidden="false" outlineLevel="0" max="13" min="12" style="0" width="10"/>
    <col collapsed="false" customWidth="true" hidden="false" outlineLevel="0" max="14" min="14" style="0" width="11"/>
  </cols>
  <sheetData>
    <row r="2" customFormat="false" ht="30" hidden="false" customHeight="true" outlineLevel="0" collapsed="false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customFormat="false" ht="15" hidden="false" customHeight="true" outlineLevel="0" collapsed="false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5" customFormat="false" ht="33.75" hidden="false" customHeight="true" outlineLevel="0" collapsed="false">
      <c r="A5" s="26" t="s">
        <v>4</v>
      </c>
      <c r="B5" s="26" t="s">
        <v>6</v>
      </c>
      <c r="C5" s="26" t="s">
        <v>50</v>
      </c>
      <c r="D5" s="26" t="s">
        <v>51</v>
      </c>
      <c r="E5" s="26" t="s">
        <v>52</v>
      </c>
      <c r="F5" s="26" t="s">
        <v>53</v>
      </c>
      <c r="G5" s="26" t="s">
        <v>54</v>
      </c>
      <c r="H5" s="26" t="s">
        <v>55</v>
      </c>
      <c r="I5" s="26" t="s">
        <v>56</v>
      </c>
      <c r="J5" s="26" t="s">
        <v>57</v>
      </c>
      <c r="K5" s="26" t="s">
        <v>58</v>
      </c>
      <c r="L5" s="26" t="s">
        <v>59</v>
      </c>
      <c r="M5" s="26" t="s">
        <v>60</v>
      </c>
      <c r="N5" s="26" t="s">
        <v>61</v>
      </c>
    </row>
    <row r="6" customFormat="false" ht="15" hidden="false" customHeight="false" outlineLevel="0" collapsed="false">
      <c r="A6" s="27" t="s">
        <v>62</v>
      </c>
      <c r="B6" s="28" t="n">
        <v>46305</v>
      </c>
      <c r="C6" s="27" t="s">
        <v>63</v>
      </c>
      <c r="D6" s="11" t="s">
        <v>64</v>
      </c>
      <c r="E6" s="11" t="s">
        <v>65</v>
      </c>
      <c r="F6" s="12" t="n">
        <v>17.39</v>
      </c>
      <c r="G6" s="13" t="n">
        <v>1950</v>
      </c>
      <c r="H6" s="29" t="n">
        <f aca="false">IF(F6="","",ROUND(ROUND(F6*G6,2),0))</f>
        <v>33911</v>
      </c>
      <c r="I6" s="13" t="n">
        <v>0</v>
      </c>
      <c r="J6" s="13" t="n">
        <v>12199</v>
      </c>
      <c r="K6" s="13" t="n">
        <v>2060</v>
      </c>
      <c r="L6" s="13" t="n">
        <v>2700</v>
      </c>
      <c r="M6" s="30" t="n">
        <f aca="false">IF(H6="","",N(J6)+N(K6)+N(L6))</f>
        <v>16959</v>
      </c>
      <c r="N6" s="29" t="n">
        <f aca="false">IF(H6="","",H6-M6)</f>
        <v>16952</v>
      </c>
    </row>
    <row r="7" customFormat="false" ht="15" hidden="false" customHeight="false" outlineLevel="0" collapsed="false">
      <c r="A7" s="27" t="s">
        <v>66</v>
      </c>
      <c r="B7" s="28" t="n">
        <v>46305</v>
      </c>
      <c r="C7" s="27" t="s">
        <v>67</v>
      </c>
      <c r="D7" s="11" t="s">
        <v>68</v>
      </c>
      <c r="E7" s="11" t="s">
        <v>69</v>
      </c>
      <c r="F7" s="12" t="n">
        <v>19.08</v>
      </c>
      <c r="G7" s="13" t="n">
        <v>310</v>
      </c>
      <c r="H7" s="29" t="n">
        <f aca="false">IF(F7="","",ROUND(ROUND(F7*G7,2),0))</f>
        <v>5915</v>
      </c>
      <c r="I7" s="13" t="n">
        <v>0</v>
      </c>
      <c r="J7" s="13" t="n">
        <v>1778</v>
      </c>
      <c r="K7" s="13" t="n">
        <v>300</v>
      </c>
      <c r="L7" s="13" t="n">
        <v>1600</v>
      </c>
      <c r="M7" s="30" t="n">
        <f aca="false">IF(H7="","",N(J7)+N(K7)+N(L7))</f>
        <v>3678</v>
      </c>
      <c r="N7" s="29" t="n">
        <f aca="false">IF(H7="","",H7-M7)</f>
        <v>2237</v>
      </c>
    </row>
    <row r="8" customFormat="false" ht="15" hidden="false" customHeight="false" outlineLevel="0" collapsed="false">
      <c r="A8" s="27" t="s">
        <v>70</v>
      </c>
      <c r="B8" s="28" t="n">
        <v>46306</v>
      </c>
      <c r="C8" s="27" t="s">
        <v>8</v>
      </c>
      <c r="D8" s="11" t="s">
        <v>71</v>
      </c>
      <c r="E8" s="11" t="s">
        <v>65</v>
      </c>
      <c r="F8" s="12" t="n">
        <v>9.16</v>
      </c>
      <c r="G8" s="13" t="n">
        <v>1400</v>
      </c>
      <c r="H8" s="29" t="n">
        <f aca="false">IF(F8="","",ROUND(ROUND(F8*G8,2),0))</f>
        <v>12824</v>
      </c>
      <c r="I8" s="13" t="n">
        <v>0</v>
      </c>
      <c r="J8" s="13" t="n">
        <v>6379</v>
      </c>
      <c r="K8" s="13" t="n">
        <v>820</v>
      </c>
      <c r="L8" s="13" t="n">
        <v>2000</v>
      </c>
      <c r="M8" s="30" t="n">
        <f aca="false">IF(H8="","",N(J8)+N(K8)+N(L8))</f>
        <v>9199</v>
      </c>
      <c r="N8" s="29" t="n">
        <f aca="false">IF(H8="","",H8-M8)</f>
        <v>3625</v>
      </c>
    </row>
    <row r="9" customFormat="false" ht="15" hidden="false" customHeight="false" outlineLevel="0" collapsed="false">
      <c r="A9" s="27" t="s">
        <v>72</v>
      </c>
      <c r="B9" s="28" t="n">
        <v>46306</v>
      </c>
      <c r="C9" s="27" t="s">
        <v>73</v>
      </c>
      <c r="D9" s="11" t="s">
        <v>74</v>
      </c>
      <c r="E9" s="11" t="s">
        <v>75</v>
      </c>
      <c r="F9" s="12" t="n">
        <v>24.41</v>
      </c>
      <c r="G9" s="13" t="n">
        <v>4350</v>
      </c>
      <c r="H9" s="29" t="n">
        <f aca="false">IF(F9="","",ROUND(ROUND(F9*G9,2),0))</f>
        <v>106184</v>
      </c>
      <c r="I9" s="13" t="n">
        <v>32000</v>
      </c>
      <c r="J9" s="13" t="n">
        <v>38669</v>
      </c>
      <c r="K9" s="13" t="n">
        <v>7110</v>
      </c>
      <c r="L9" s="13" t="n">
        <v>2400</v>
      </c>
      <c r="M9" s="30" t="n">
        <f aca="false">IF(H9="","",N(J9)+N(K9)+N(L9))</f>
        <v>48179</v>
      </c>
      <c r="N9" s="29" t="n">
        <f aca="false">IF(H9="","",H9-M9)</f>
        <v>58005</v>
      </c>
    </row>
    <row r="10" customFormat="false" ht="15" hidden="false" customHeight="false" outlineLevel="0" collapsed="false">
      <c r="A10" s="27" t="s">
        <v>76</v>
      </c>
      <c r="B10" s="28" t="n">
        <v>46308</v>
      </c>
      <c r="C10" s="27" t="s">
        <v>77</v>
      </c>
      <c r="D10" s="11" t="s">
        <v>71</v>
      </c>
      <c r="E10" s="11" t="s">
        <v>78</v>
      </c>
      <c r="F10" s="12" t="n">
        <v>24.67</v>
      </c>
      <c r="G10" s="13" t="n">
        <v>1350</v>
      </c>
      <c r="H10" s="29" t="n">
        <f aca="false">IF(F10="","",ROUND(ROUND(F10*G10,2),0))</f>
        <v>33305</v>
      </c>
      <c r="I10" s="13" t="n">
        <v>0</v>
      </c>
      <c r="J10" s="13" t="n">
        <v>9194</v>
      </c>
      <c r="K10" s="13" t="n">
        <v>1770</v>
      </c>
      <c r="L10" s="13" t="n">
        <v>1200</v>
      </c>
      <c r="M10" s="30" t="n">
        <f aca="false">IF(H10="","",N(J10)+N(K10)+N(L10))</f>
        <v>12164</v>
      </c>
      <c r="N10" s="29" t="n">
        <f aca="false">IF(H10="","",H10-M10)</f>
        <v>21141</v>
      </c>
    </row>
    <row r="11" customFormat="false" ht="15" hidden="false" customHeight="false" outlineLevel="0" collapsed="false">
      <c r="A11" s="27"/>
      <c r="B11" s="28"/>
      <c r="C11" s="27"/>
      <c r="D11" s="11"/>
      <c r="E11" s="11"/>
      <c r="F11" s="12"/>
      <c r="G11" s="13"/>
      <c r="H11" s="29" t="str">
        <f aca="false">IF(F11="","",ROUND(ROUND(F11*G11,2),0))</f>
        <v/>
      </c>
      <c r="I11" s="13"/>
      <c r="J11" s="13"/>
      <c r="K11" s="13"/>
      <c r="L11" s="13"/>
      <c r="M11" s="30" t="str">
        <f aca="false">IF(H11="","",N(J11)+N(K11)+N(L11))</f>
        <v/>
      </c>
      <c r="N11" s="29" t="str">
        <f aca="false">IF(H11="","",H11-M11)</f>
        <v/>
      </c>
    </row>
    <row r="12" customFormat="false" ht="15" hidden="false" customHeight="false" outlineLevel="0" collapsed="false">
      <c r="A12" s="27"/>
      <c r="B12" s="28"/>
      <c r="C12" s="27"/>
      <c r="D12" s="11"/>
      <c r="E12" s="11"/>
      <c r="F12" s="12"/>
      <c r="G12" s="13"/>
      <c r="H12" s="29" t="str">
        <f aca="false">IF(F12="","",ROUND(ROUND(F12*G12,2),0))</f>
        <v/>
      </c>
      <c r="I12" s="13"/>
      <c r="J12" s="13"/>
      <c r="K12" s="13"/>
      <c r="L12" s="13"/>
      <c r="M12" s="30" t="str">
        <f aca="false">IF(H12="","",N(J12)+N(K12)+N(L12))</f>
        <v/>
      </c>
      <c r="N12" s="29" t="str">
        <f aca="false">IF(H12="","",H12-M12)</f>
        <v/>
      </c>
    </row>
    <row r="13" customFormat="false" ht="15" hidden="false" customHeight="false" outlineLevel="0" collapsed="false">
      <c r="A13" s="27"/>
      <c r="B13" s="28"/>
      <c r="C13" s="27"/>
      <c r="D13" s="11"/>
      <c r="E13" s="11"/>
      <c r="F13" s="12"/>
      <c r="G13" s="13"/>
      <c r="H13" s="29" t="str">
        <f aca="false">IF(F13="","",ROUND(ROUND(F13*G13,2),0))</f>
        <v/>
      </c>
      <c r="I13" s="13"/>
      <c r="J13" s="13"/>
      <c r="K13" s="13"/>
      <c r="L13" s="13"/>
      <c r="M13" s="30" t="str">
        <f aca="false">IF(H13="","",N(J13)+N(K13)+N(L13))</f>
        <v/>
      </c>
      <c r="N13" s="29" t="str">
        <f aca="false">IF(H13="","",H13-M13)</f>
        <v/>
      </c>
    </row>
    <row r="14" customFormat="false" ht="15" hidden="false" customHeight="false" outlineLevel="0" collapsed="false">
      <c r="A14" s="27"/>
      <c r="B14" s="28"/>
      <c r="C14" s="27"/>
      <c r="D14" s="11"/>
      <c r="E14" s="11"/>
      <c r="F14" s="12"/>
      <c r="G14" s="13"/>
      <c r="H14" s="29" t="str">
        <f aca="false">IF(F14="","",ROUND(ROUND(F14*G14,2),0))</f>
        <v/>
      </c>
      <c r="I14" s="13"/>
      <c r="J14" s="13"/>
      <c r="K14" s="13"/>
      <c r="L14" s="13"/>
      <c r="M14" s="30" t="str">
        <f aca="false">IF(H14="","",N(J14)+N(K14)+N(L14))</f>
        <v/>
      </c>
      <c r="N14" s="29" t="str">
        <f aca="false">IF(H14="","",H14-M14)</f>
        <v/>
      </c>
    </row>
    <row r="15" customFormat="false" ht="15" hidden="false" customHeight="false" outlineLevel="0" collapsed="false">
      <c r="A15" s="27"/>
      <c r="B15" s="28"/>
      <c r="C15" s="27"/>
      <c r="D15" s="11"/>
      <c r="E15" s="11"/>
      <c r="F15" s="12"/>
      <c r="G15" s="13"/>
      <c r="H15" s="29" t="str">
        <f aca="false">IF(F15="","",ROUND(ROUND(F15*G15,2),0))</f>
        <v/>
      </c>
      <c r="I15" s="13"/>
      <c r="J15" s="13"/>
      <c r="K15" s="13"/>
      <c r="L15" s="13"/>
      <c r="M15" s="30" t="str">
        <f aca="false">IF(H15="","",N(J15)+N(K15)+N(L15))</f>
        <v/>
      </c>
      <c r="N15" s="29" t="str">
        <f aca="false">IF(H15="","",H15-M15)</f>
        <v/>
      </c>
    </row>
    <row r="16" customFormat="false" ht="15" hidden="false" customHeight="false" outlineLevel="0" collapsed="false">
      <c r="A16" s="27"/>
      <c r="B16" s="28"/>
      <c r="C16" s="27"/>
      <c r="D16" s="11"/>
      <c r="E16" s="11"/>
      <c r="F16" s="12"/>
      <c r="G16" s="13"/>
      <c r="H16" s="29" t="str">
        <f aca="false">IF(F16="","",ROUND(ROUND(F16*G16,2),0))</f>
        <v/>
      </c>
      <c r="I16" s="13"/>
      <c r="J16" s="13"/>
      <c r="K16" s="13"/>
      <c r="L16" s="13"/>
      <c r="M16" s="30" t="str">
        <f aca="false">IF(H16="","",N(J16)+N(K16)+N(L16))</f>
        <v/>
      </c>
      <c r="N16" s="29" t="str">
        <f aca="false">IF(H16="","",H16-M16)</f>
        <v/>
      </c>
    </row>
    <row r="17" customFormat="false" ht="15" hidden="false" customHeight="false" outlineLevel="0" collapsed="false">
      <c r="A17" s="27"/>
      <c r="B17" s="28"/>
      <c r="C17" s="27"/>
      <c r="D17" s="11"/>
      <c r="E17" s="11"/>
      <c r="F17" s="12"/>
      <c r="G17" s="13"/>
      <c r="H17" s="29" t="str">
        <f aca="false">IF(F17="","",ROUND(ROUND(F17*G17,2),0))</f>
        <v/>
      </c>
      <c r="I17" s="13"/>
      <c r="J17" s="13"/>
      <c r="K17" s="13"/>
      <c r="L17" s="13"/>
      <c r="M17" s="30" t="str">
        <f aca="false">IF(H17="","",N(J17)+N(K17)+N(L17))</f>
        <v/>
      </c>
      <c r="N17" s="29" t="str">
        <f aca="false">IF(H17="","",H17-M17)</f>
        <v/>
      </c>
    </row>
    <row r="18" customFormat="false" ht="15" hidden="false" customHeight="false" outlineLevel="0" collapsed="false">
      <c r="A18" s="27"/>
      <c r="B18" s="28"/>
      <c r="C18" s="27"/>
      <c r="D18" s="11"/>
      <c r="E18" s="11"/>
      <c r="F18" s="12"/>
      <c r="G18" s="13"/>
      <c r="H18" s="29" t="str">
        <f aca="false">IF(F18="","",ROUND(ROUND(F18*G18,2),0))</f>
        <v/>
      </c>
      <c r="I18" s="13"/>
      <c r="J18" s="13"/>
      <c r="K18" s="13"/>
      <c r="L18" s="13"/>
      <c r="M18" s="30" t="str">
        <f aca="false">IF(H18="","",N(J18)+N(K18)+N(L18))</f>
        <v/>
      </c>
      <c r="N18" s="29" t="str">
        <f aca="false">IF(H18="","",H18-M18)</f>
        <v/>
      </c>
    </row>
    <row r="19" customFormat="false" ht="15" hidden="false" customHeight="false" outlineLevel="0" collapsed="false">
      <c r="A19" s="27"/>
      <c r="B19" s="28"/>
      <c r="C19" s="27"/>
      <c r="D19" s="11"/>
      <c r="E19" s="11"/>
      <c r="F19" s="12"/>
      <c r="G19" s="13"/>
      <c r="H19" s="29" t="str">
        <f aca="false">IF(F19="","",ROUND(ROUND(F19*G19,2),0))</f>
        <v/>
      </c>
      <c r="I19" s="13"/>
      <c r="J19" s="13"/>
      <c r="K19" s="13"/>
      <c r="L19" s="13"/>
      <c r="M19" s="30" t="str">
        <f aca="false">IF(H19="","",N(J19)+N(K19)+N(L19))</f>
        <v/>
      </c>
      <c r="N19" s="29" t="str">
        <f aca="false">IF(H19="","",H19-M19)</f>
        <v/>
      </c>
    </row>
    <row r="20" customFormat="false" ht="15" hidden="false" customHeight="false" outlineLevel="0" collapsed="false">
      <c r="A20" s="27"/>
      <c r="B20" s="28"/>
      <c r="C20" s="27"/>
      <c r="D20" s="11"/>
      <c r="E20" s="11"/>
      <c r="F20" s="12"/>
      <c r="G20" s="13"/>
      <c r="H20" s="29" t="str">
        <f aca="false">IF(F20="","",ROUND(ROUND(F20*G20,2),0))</f>
        <v/>
      </c>
      <c r="I20" s="13"/>
      <c r="J20" s="13"/>
      <c r="K20" s="13"/>
      <c r="L20" s="13"/>
      <c r="M20" s="30" t="str">
        <f aca="false">IF(H20="","",N(J20)+N(K20)+N(L20))</f>
        <v/>
      </c>
      <c r="N20" s="29" t="str">
        <f aca="false">IF(H20="","",H20-M20)</f>
        <v/>
      </c>
    </row>
    <row r="21" customFormat="false" ht="15" hidden="false" customHeight="false" outlineLevel="0" collapsed="false">
      <c r="A21" s="27"/>
      <c r="B21" s="28"/>
      <c r="C21" s="27"/>
      <c r="D21" s="11"/>
      <c r="E21" s="11"/>
      <c r="F21" s="12"/>
      <c r="G21" s="13"/>
      <c r="H21" s="29" t="str">
        <f aca="false">IF(F21="","",ROUND(ROUND(F21*G21,2),0))</f>
        <v/>
      </c>
      <c r="I21" s="13"/>
      <c r="J21" s="13"/>
      <c r="K21" s="13"/>
      <c r="L21" s="13"/>
      <c r="M21" s="30" t="str">
        <f aca="false">IF(H21="","",N(J21)+N(K21)+N(L21))</f>
        <v/>
      </c>
      <c r="N21" s="29" t="str">
        <f aca="false">IF(H21="","",H21-M21)</f>
        <v/>
      </c>
    </row>
    <row r="22" customFormat="false" ht="15" hidden="false" customHeight="false" outlineLevel="0" collapsed="false">
      <c r="A22" s="27"/>
      <c r="B22" s="28"/>
      <c r="C22" s="27"/>
      <c r="D22" s="11"/>
      <c r="E22" s="11"/>
      <c r="F22" s="12"/>
      <c r="G22" s="13"/>
      <c r="H22" s="29" t="str">
        <f aca="false">IF(F22="","",ROUND(ROUND(F22*G22,2),0))</f>
        <v/>
      </c>
      <c r="I22" s="13"/>
      <c r="J22" s="13"/>
      <c r="K22" s="13"/>
      <c r="L22" s="13"/>
      <c r="M22" s="30" t="str">
        <f aca="false">IF(H22="","",N(J22)+N(K22)+N(L22))</f>
        <v/>
      </c>
      <c r="N22" s="29" t="str">
        <f aca="false">IF(H22="","",H22-M22)</f>
        <v/>
      </c>
    </row>
    <row r="23" customFormat="false" ht="15" hidden="false" customHeight="false" outlineLevel="0" collapsed="false">
      <c r="A23" s="27"/>
      <c r="B23" s="28"/>
      <c r="C23" s="27"/>
      <c r="D23" s="11"/>
      <c r="E23" s="11"/>
      <c r="F23" s="12"/>
      <c r="G23" s="13"/>
      <c r="H23" s="29" t="str">
        <f aca="false">IF(F23="","",ROUND(ROUND(F23*G23,2),0))</f>
        <v/>
      </c>
      <c r="I23" s="13"/>
      <c r="J23" s="13"/>
      <c r="K23" s="13"/>
      <c r="L23" s="13"/>
      <c r="M23" s="30" t="str">
        <f aca="false">IF(H23="","",N(J23)+N(K23)+N(L23))</f>
        <v/>
      </c>
      <c r="N23" s="29" t="str">
        <f aca="false">IF(H23="","",H23-M23)</f>
        <v/>
      </c>
    </row>
    <row r="24" customFormat="false" ht="15" hidden="false" customHeight="false" outlineLevel="0" collapsed="false">
      <c r="A24" s="27"/>
      <c r="B24" s="28"/>
      <c r="C24" s="27"/>
      <c r="D24" s="11"/>
      <c r="E24" s="11"/>
      <c r="F24" s="12"/>
      <c r="G24" s="13"/>
      <c r="H24" s="29" t="str">
        <f aca="false">IF(F24="","",ROUND(ROUND(F24*G24,2),0))</f>
        <v/>
      </c>
      <c r="I24" s="13"/>
      <c r="J24" s="13"/>
      <c r="K24" s="13"/>
      <c r="L24" s="13"/>
      <c r="M24" s="30" t="str">
        <f aca="false">IF(H24="","",N(J24)+N(K24)+N(L24))</f>
        <v/>
      </c>
      <c r="N24" s="29" t="str">
        <f aca="false">IF(H24="","",H24-M24)</f>
        <v/>
      </c>
    </row>
    <row r="25" customFormat="false" ht="15" hidden="false" customHeight="false" outlineLevel="0" collapsed="false">
      <c r="A25" s="27"/>
      <c r="B25" s="28"/>
      <c r="C25" s="27"/>
      <c r="D25" s="11"/>
      <c r="E25" s="11"/>
      <c r="F25" s="12"/>
      <c r="G25" s="13"/>
      <c r="H25" s="29" t="str">
        <f aca="false">IF(F25="","",ROUND(ROUND(F25*G25,2),0))</f>
        <v/>
      </c>
      <c r="I25" s="13"/>
      <c r="J25" s="13"/>
      <c r="K25" s="13"/>
      <c r="L25" s="13"/>
      <c r="M25" s="30" t="str">
        <f aca="false">IF(H25="","",N(J25)+N(K25)+N(L25))</f>
        <v/>
      </c>
      <c r="N25" s="29" t="str">
        <f aca="false">IF(H25="","",H25-M25)</f>
        <v/>
      </c>
    </row>
    <row r="26" customFormat="false" ht="15" hidden="false" customHeight="false" outlineLevel="0" collapsed="false">
      <c r="A26" s="27"/>
      <c r="B26" s="28"/>
      <c r="C26" s="27"/>
      <c r="D26" s="11"/>
      <c r="E26" s="11"/>
      <c r="F26" s="12"/>
      <c r="G26" s="13"/>
      <c r="H26" s="29" t="str">
        <f aca="false">IF(F26="","",ROUND(ROUND(F26*G26,2),0))</f>
        <v/>
      </c>
      <c r="I26" s="13"/>
      <c r="J26" s="13"/>
      <c r="K26" s="13"/>
      <c r="L26" s="13"/>
      <c r="M26" s="30" t="str">
        <f aca="false">IF(H26="","",N(J26)+N(K26)+N(L26))</f>
        <v/>
      </c>
      <c r="N26" s="29" t="str">
        <f aca="false">IF(H26="","",H26-M26)</f>
        <v/>
      </c>
    </row>
    <row r="27" customFormat="false" ht="15" hidden="false" customHeight="false" outlineLevel="0" collapsed="false">
      <c r="A27" s="27"/>
      <c r="B27" s="28"/>
      <c r="C27" s="27"/>
      <c r="D27" s="11"/>
      <c r="E27" s="11"/>
      <c r="F27" s="12"/>
      <c r="G27" s="13"/>
      <c r="H27" s="29" t="str">
        <f aca="false">IF(F27="","",ROUND(ROUND(F27*G27,2),0))</f>
        <v/>
      </c>
      <c r="I27" s="13"/>
      <c r="J27" s="13"/>
      <c r="K27" s="13"/>
      <c r="L27" s="13"/>
      <c r="M27" s="30" t="str">
        <f aca="false">IF(H27="","",N(J27)+N(K27)+N(L27))</f>
        <v/>
      </c>
      <c r="N27" s="29" t="str">
        <f aca="false">IF(H27="","",H27-M27)</f>
        <v/>
      </c>
    </row>
    <row r="28" customFormat="false" ht="15" hidden="false" customHeight="false" outlineLevel="0" collapsed="false">
      <c r="A28" s="27"/>
      <c r="B28" s="28"/>
      <c r="C28" s="27"/>
      <c r="D28" s="11"/>
      <c r="E28" s="11"/>
      <c r="F28" s="12"/>
      <c r="G28" s="13"/>
      <c r="H28" s="29" t="str">
        <f aca="false">IF(F28="","",ROUND(ROUND(F28*G28,2),0))</f>
        <v/>
      </c>
      <c r="I28" s="13"/>
      <c r="J28" s="13"/>
      <c r="K28" s="13"/>
      <c r="L28" s="13"/>
      <c r="M28" s="30" t="str">
        <f aca="false">IF(H28="","",N(J28)+N(K28)+N(L28))</f>
        <v/>
      </c>
      <c r="N28" s="29" t="str">
        <f aca="false">IF(H28="","",H28-M28)</f>
        <v/>
      </c>
    </row>
    <row r="29" customFormat="false" ht="15" hidden="false" customHeight="false" outlineLevel="0" collapsed="false">
      <c r="A29" s="27"/>
      <c r="B29" s="28"/>
      <c r="C29" s="27"/>
      <c r="D29" s="11"/>
      <c r="E29" s="11"/>
      <c r="F29" s="12"/>
      <c r="G29" s="13"/>
      <c r="H29" s="29" t="str">
        <f aca="false">IF(F29="","",ROUND(ROUND(F29*G29,2),0))</f>
        <v/>
      </c>
      <c r="I29" s="13"/>
      <c r="J29" s="13"/>
      <c r="K29" s="13"/>
      <c r="L29" s="13"/>
      <c r="M29" s="30" t="str">
        <f aca="false">IF(H29="","",N(J29)+N(K29)+N(L29))</f>
        <v/>
      </c>
      <c r="N29" s="29" t="str">
        <f aca="false">IF(H29="","",H29-M29)</f>
        <v/>
      </c>
    </row>
    <row r="30" customFormat="false" ht="15" hidden="false" customHeight="false" outlineLevel="0" collapsed="false">
      <c r="A30" s="27"/>
      <c r="B30" s="28"/>
      <c r="C30" s="27"/>
      <c r="D30" s="11"/>
      <c r="E30" s="11"/>
      <c r="F30" s="12"/>
      <c r="G30" s="13"/>
      <c r="H30" s="29" t="str">
        <f aca="false">IF(F30="","",ROUND(ROUND(F30*G30,2),0))</f>
        <v/>
      </c>
      <c r="I30" s="13"/>
      <c r="J30" s="13"/>
      <c r="K30" s="13"/>
      <c r="L30" s="13"/>
      <c r="M30" s="30" t="str">
        <f aca="false">IF(H30="","",N(J30)+N(K30)+N(L30))</f>
        <v/>
      </c>
      <c r="N30" s="29" t="str">
        <f aca="false">IF(H30="","",H30-M30)</f>
        <v/>
      </c>
    </row>
    <row r="31" customFormat="false" ht="15" hidden="false" customHeight="false" outlineLevel="0" collapsed="false">
      <c r="A31" s="27"/>
      <c r="B31" s="28"/>
      <c r="C31" s="27"/>
      <c r="D31" s="11"/>
      <c r="E31" s="11"/>
      <c r="F31" s="12"/>
      <c r="G31" s="13"/>
      <c r="H31" s="29" t="str">
        <f aca="false">IF(F31="","",ROUND(ROUND(F31*G31,2),0))</f>
        <v/>
      </c>
      <c r="I31" s="13"/>
      <c r="J31" s="13"/>
      <c r="K31" s="13"/>
      <c r="L31" s="13"/>
      <c r="M31" s="30" t="str">
        <f aca="false">IF(H31="","",N(J31)+N(K31)+N(L31))</f>
        <v/>
      </c>
      <c r="N31" s="29" t="str">
        <f aca="false">IF(H31="","",H31-M31)</f>
        <v/>
      </c>
    </row>
    <row r="32" customFormat="false" ht="15" hidden="false" customHeight="false" outlineLevel="0" collapsed="false">
      <c r="A32" s="27"/>
      <c r="B32" s="28"/>
      <c r="C32" s="27"/>
      <c r="D32" s="11"/>
      <c r="E32" s="11"/>
      <c r="F32" s="12"/>
      <c r="G32" s="13"/>
      <c r="H32" s="29" t="str">
        <f aca="false">IF(F32="","",ROUND(ROUND(F32*G32,2),0))</f>
        <v/>
      </c>
      <c r="I32" s="13"/>
      <c r="J32" s="13"/>
      <c r="K32" s="13"/>
      <c r="L32" s="13"/>
      <c r="M32" s="30" t="str">
        <f aca="false">IF(H32="","",N(J32)+N(K32)+N(L32))</f>
        <v/>
      </c>
      <c r="N32" s="29" t="str">
        <f aca="false">IF(H32="","",H32-M32)</f>
        <v/>
      </c>
    </row>
    <row r="33" customFormat="false" ht="15" hidden="false" customHeight="false" outlineLevel="0" collapsed="false">
      <c r="A33" s="27"/>
      <c r="B33" s="28"/>
      <c r="C33" s="27"/>
      <c r="D33" s="11"/>
      <c r="E33" s="11"/>
      <c r="F33" s="12"/>
      <c r="G33" s="13"/>
      <c r="H33" s="29" t="str">
        <f aca="false">IF(F33="","",ROUND(ROUND(F33*G33,2),0))</f>
        <v/>
      </c>
      <c r="I33" s="13"/>
      <c r="J33" s="13"/>
      <c r="K33" s="13"/>
      <c r="L33" s="13"/>
      <c r="M33" s="30" t="str">
        <f aca="false">IF(H33="","",N(J33)+N(K33)+N(L33))</f>
        <v/>
      </c>
      <c r="N33" s="29" t="str">
        <f aca="false">IF(H33="","",H33-M33)</f>
        <v/>
      </c>
    </row>
    <row r="34" customFormat="false" ht="15" hidden="false" customHeight="false" outlineLevel="0" collapsed="false">
      <c r="A34" s="27"/>
      <c r="B34" s="28"/>
      <c r="C34" s="27"/>
      <c r="D34" s="11"/>
      <c r="E34" s="11"/>
      <c r="F34" s="12"/>
      <c r="G34" s="13"/>
      <c r="H34" s="29" t="str">
        <f aca="false">IF(F34="","",ROUND(ROUND(F34*G34,2),0))</f>
        <v/>
      </c>
      <c r="I34" s="13"/>
      <c r="J34" s="13"/>
      <c r="K34" s="13"/>
      <c r="L34" s="13"/>
      <c r="M34" s="30" t="str">
        <f aca="false">IF(H34="","",N(J34)+N(K34)+N(L34))</f>
        <v/>
      </c>
      <c r="N34" s="29" t="str">
        <f aca="false">IF(H34="","",H34-M34)</f>
        <v/>
      </c>
    </row>
    <row r="35" customFormat="false" ht="15" hidden="false" customHeight="false" outlineLevel="0" collapsed="false">
      <c r="A35" s="27"/>
      <c r="B35" s="28"/>
      <c r="C35" s="27"/>
      <c r="D35" s="11"/>
      <c r="E35" s="11"/>
      <c r="F35" s="12"/>
      <c r="G35" s="13"/>
      <c r="H35" s="29" t="str">
        <f aca="false">IF(F35="","",ROUND(ROUND(F35*G35,2),0))</f>
        <v/>
      </c>
      <c r="I35" s="13"/>
      <c r="J35" s="13"/>
      <c r="K35" s="13"/>
      <c r="L35" s="13"/>
      <c r="M35" s="30" t="str">
        <f aca="false">IF(H35="","",N(J35)+N(K35)+N(L35))</f>
        <v/>
      </c>
      <c r="N35" s="29" t="str">
        <f aca="false">IF(H35="","",H35-M35)</f>
        <v/>
      </c>
    </row>
    <row r="36" customFormat="false" ht="15" hidden="false" customHeight="false" outlineLevel="0" collapsed="false">
      <c r="A36" s="27"/>
      <c r="B36" s="28"/>
      <c r="C36" s="27"/>
      <c r="D36" s="11"/>
      <c r="E36" s="11"/>
      <c r="F36" s="12"/>
      <c r="G36" s="13"/>
      <c r="H36" s="29" t="str">
        <f aca="false">IF(F36="","",ROUND(ROUND(F36*G36,2),0))</f>
        <v/>
      </c>
      <c r="I36" s="13"/>
      <c r="J36" s="13"/>
      <c r="K36" s="13"/>
      <c r="L36" s="13"/>
      <c r="M36" s="30" t="str">
        <f aca="false">IF(H36="","",N(J36)+N(K36)+N(L36))</f>
        <v/>
      </c>
      <c r="N36" s="29" t="str">
        <f aca="false">IF(H36="","",H36-M36)</f>
        <v/>
      </c>
    </row>
    <row r="37" customFormat="false" ht="15" hidden="false" customHeight="false" outlineLevel="0" collapsed="false">
      <c r="A37" s="27"/>
      <c r="B37" s="28"/>
      <c r="C37" s="27"/>
      <c r="D37" s="11"/>
      <c r="E37" s="11"/>
      <c r="F37" s="12"/>
      <c r="G37" s="13"/>
      <c r="H37" s="29" t="str">
        <f aca="false">IF(F37="","",ROUND(ROUND(F37*G37,2),0))</f>
        <v/>
      </c>
      <c r="I37" s="13"/>
      <c r="J37" s="13"/>
      <c r="K37" s="13"/>
      <c r="L37" s="13"/>
      <c r="M37" s="30" t="str">
        <f aca="false">IF(H37="","",N(J37)+N(K37)+N(L37))</f>
        <v/>
      </c>
      <c r="N37" s="29" t="str">
        <f aca="false">IF(H37="","",H37-M37)</f>
        <v/>
      </c>
    </row>
    <row r="38" customFormat="false" ht="15" hidden="false" customHeight="false" outlineLevel="0" collapsed="false">
      <c r="A38" s="27"/>
      <c r="B38" s="28"/>
      <c r="C38" s="27"/>
      <c r="D38" s="11"/>
      <c r="E38" s="11"/>
      <c r="F38" s="12"/>
      <c r="G38" s="13"/>
      <c r="H38" s="29" t="str">
        <f aca="false">IF(F38="","",ROUND(ROUND(F38*G38,2),0))</f>
        <v/>
      </c>
      <c r="I38" s="13"/>
      <c r="J38" s="13"/>
      <c r="K38" s="13"/>
      <c r="L38" s="13"/>
      <c r="M38" s="30" t="str">
        <f aca="false">IF(H38="","",N(J38)+N(K38)+N(L38))</f>
        <v/>
      </c>
      <c r="N38" s="29" t="str">
        <f aca="false">IF(H38="","",H38-M38)</f>
        <v/>
      </c>
    </row>
    <row r="39" customFormat="false" ht="15" hidden="false" customHeight="false" outlineLevel="0" collapsed="false">
      <c r="A39" s="27"/>
      <c r="B39" s="28"/>
      <c r="C39" s="27"/>
      <c r="D39" s="11"/>
      <c r="E39" s="11"/>
      <c r="F39" s="12"/>
      <c r="G39" s="13"/>
      <c r="H39" s="29" t="str">
        <f aca="false">IF(F39="","",ROUND(ROUND(F39*G39,2),0))</f>
        <v/>
      </c>
      <c r="I39" s="13"/>
      <c r="J39" s="13"/>
      <c r="K39" s="13"/>
      <c r="L39" s="13"/>
      <c r="M39" s="30" t="str">
        <f aca="false">IF(H39="","",N(J39)+N(K39)+N(L39))</f>
        <v/>
      </c>
      <c r="N39" s="29" t="str">
        <f aca="false">IF(H39="","",H39-M39)</f>
        <v/>
      </c>
    </row>
    <row r="40" customFormat="false" ht="15" hidden="false" customHeight="false" outlineLevel="0" collapsed="false">
      <c r="A40" s="27"/>
      <c r="B40" s="28"/>
      <c r="C40" s="27"/>
      <c r="D40" s="11"/>
      <c r="E40" s="11"/>
      <c r="F40" s="12"/>
      <c r="G40" s="13"/>
      <c r="H40" s="29" t="str">
        <f aca="false">IF(F40="","",ROUND(ROUND(F40*G40,2),0))</f>
        <v/>
      </c>
      <c r="I40" s="13"/>
      <c r="J40" s="13"/>
      <c r="K40" s="13"/>
      <c r="L40" s="13"/>
      <c r="M40" s="30" t="str">
        <f aca="false">IF(H40="","",N(J40)+N(K40)+N(L40))</f>
        <v/>
      </c>
      <c r="N40" s="29" t="str">
        <f aca="false">IF(H40="","",H40-M40)</f>
        <v/>
      </c>
    </row>
    <row r="41" customFormat="false" ht="15" hidden="false" customHeight="false" outlineLevel="0" collapsed="false">
      <c r="A41" s="27"/>
      <c r="B41" s="28"/>
      <c r="C41" s="27"/>
      <c r="D41" s="11"/>
      <c r="E41" s="11"/>
      <c r="F41" s="12"/>
      <c r="G41" s="13"/>
      <c r="H41" s="29" t="str">
        <f aca="false">IF(F41="","",ROUND(ROUND(F41*G41,2),0))</f>
        <v/>
      </c>
      <c r="I41" s="13"/>
      <c r="J41" s="13"/>
      <c r="K41" s="13"/>
      <c r="L41" s="13"/>
      <c r="M41" s="30" t="str">
        <f aca="false">IF(H41="","",N(J41)+N(K41)+N(L41))</f>
        <v/>
      </c>
      <c r="N41" s="29" t="str">
        <f aca="false">IF(H41="","",H41-M41)</f>
        <v/>
      </c>
    </row>
    <row r="42" customFormat="false" ht="15" hidden="false" customHeight="false" outlineLevel="0" collapsed="false">
      <c r="A42" s="27"/>
      <c r="B42" s="28"/>
      <c r="C42" s="27"/>
      <c r="D42" s="11"/>
      <c r="E42" s="11"/>
      <c r="F42" s="12"/>
      <c r="G42" s="13"/>
      <c r="H42" s="29" t="str">
        <f aca="false">IF(F42="","",ROUND(ROUND(F42*G42,2),0))</f>
        <v/>
      </c>
      <c r="I42" s="13"/>
      <c r="J42" s="13"/>
      <c r="K42" s="13"/>
      <c r="L42" s="13"/>
      <c r="M42" s="30" t="str">
        <f aca="false">IF(H42="","",N(J42)+N(K42)+N(L42))</f>
        <v/>
      </c>
      <c r="N42" s="29" t="str">
        <f aca="false">IF(H42="","",H42-M42)</f>
        <v/>
      </c>
    </row>
    <row r="43" customFormat="false" ht="15" hidden="false" customHeight="false" outlineLevel="0" collapsed="false">
      <c r="A43" s="27"/>
      <c r="B43" s="28"/>
      <c r="C43" s="27"/>
      <c r="D43" s="11"/>
      <c r="E43" s="11"/>
      <c r="F43" s="12"/>
      <c r="G43" s="13"/>
      <c r="H43" s="29" t="str">
        <f aca="false">IF(F43="","",ROUND(ROUND(F43*G43,2),0))</f>
        <v/>
      </c>
      <c r="I43" s="13"/>
      <c r="J43" s="13"/>
      <c r="K43" s="13"/>
      <c r="L43" s="13"/>
      <c r="M43" s="30" t="str">
        <f aca="false">IF(H43="","",N(J43)+N(K43)+N(L43))</f>
        <v/>
      </c>
      <c r="N43" s="29" t="str">
        <f aca="false">IF(H43="","",H43-M43)</f>
        <v/>
      </c>
    </row>
    <row r="44" customFormat="false" ht="15" hidden="false" customHeight="false" outlineLevel="0" collapsed="false">
      <c r="A44" s="27"/>
      <c r="B44" s="28"/>
      <c r="C44" s="27"/>
      <c r="D44" s="11"/>
      <c r="E44" s="11"/>
      <c r="F44" s="12"/>
      <c r="G44" s="13"/>
      <c r="H44" s="29" t="str">
        <f aca="false">IF(F44="","",ROUND(ROUND(F44*G44,2),0))</f>
        <v/>
      </c>
      <c r="I44" s="13"/>
      <c r="J44" s="13"/>
      <c r="K44" s="13"/>
      <c r="L44" s="13"/>
      <c r="M44" s="30" t="str">
        <f aca="false">IF(H44="","",N(J44)+N(K44)+N(L44))</f>
        <v/>
      </c>
      <c r="N44" s="29" t="str">
        <f aca="false">IF(H44="","",H44-M44)</f>
        <v/>
      </c>
    </row>
    <row r="45" customFormat="false" ht="15" hidden="false" customHeight="false" outlineLevel="0" collapsed="false">
      <c r="A45" s="27"/>
      <c r="B45" s="28"/>
      <c r="C45" s="27"/>
      <c r="D45" s="11"/>
      <c r="E45" s="11"/>
      <c r="F45" s="12"/>
      <c r="G45" s="13"/>
      <c r="H45" s="29" t="str">
        <f aca="false">IF(F45="","",ROUND(ROUND(F45*G45,2),0))</f>
        <v/>
      </c>
      <c r="I45" s="13"/>
      <c r="J45" s="13"/>
      <c r="K45" s="13"/>
      <c r="L45" s="13"/>
      <c r="M45" s="30" t="str">
        <f aca="false">IF(H45="","",N(J45)+N(K45)+N(L45))</f>
        <v/>
      </c>
      <c r="N45" s="29" t="str">
        <f aca="false">IF(H45="","",H45-M45)</f>
        <v/>
      </c>
    </row>
    <row r="46" customFormat="false" ht="15" hidden="false" customHeight="false" outlineLevel="0" collapsed="false">
      <c r="A46" s="27"/>
      <c r="B46" s="28"/>
      <c r="C46" s="27"/>
      <c r="D46" s="11"/>
      <c r="E46" s="11"/>
      <c r="F46" s="12"/>
      <c r="G46" s="13"/>
      <c r="H46" s="29" t="str">
        <f aca="false">IF(F46="","",ROUND(ROUND(F46*G46,2),0))</f>
        <v/>
      </c>
      <c r="I46" s="13"/>
      <c r="J46" s="13"/>
      <c r="K46" s="13"/>
      <c r="L46" s="13"/>
      <c r="M46" s="30" t="str">
        <f aca="false">IF(H46="","",N(J46)+N(K46)+N(L46))</f>
        <v/>
      </c>
      <c r="N46" s="29" t="str">
        <f aca="false">IF(H46="","",H46-M46)</f>
        <v/>
      </c>
    </row>
    <row r="47" customFormat="false" ht="15" hidden="false" customHeight="false" outlineLevel="0" collapsed="false">
      <c r="A47" s="27"/>
      <c r="B47" s="28"/>
      <c r="C47" s="27"/>
      <c r="D47" s="11"/>
      <c r="E47" s="11"/>
      <c r="F47" s="12"/>
      <c r="G47" s="13"/>
      <c r="H47" s="29" t="str">
        <f aca="false">IF(F47="","",ROUND(ROUND(F47*G47,2),0))</f>
        <v/>
      </c>
      <c r="I47" s="13"/>
      <c r="J47" s="13"/>
      <c r="K47" s="13"/>
      <c r="L47" s="13"/>
      <c r="M47" s="30" t="str">
        <f aca="false">IF(H47="","",N(J47)+N(K47)+N(L47))</f>
        <v/>
      </c>
      <c r="N47" s="29" t="str">
        <f aca="false">IF(H47="","",H47-M47)</f>
        <v/>
      </c>
    </row>
    <row r="48" customFormat="false" ht="15" hidden="false" customHeight="false" outlineLevel="0" collapsed="false">
      <c r="A48" s="27"/>
      <c r="B48" s="28"/>
      <c r="C48" s="27"/>
      <c r="D48" s="11"/>
      <c r="E48" s="11"/>
      <c r="F48" s="12"/>
      <c r="G48" s="13"/>
      <c r="H48" s="29" t="str">
        <f aca="false">IF(F48="","",ROUND(ROUND(F48*G48,2),0))</f>
        <v/>
      </c>
      <c r="I48" s="13"/>
      <c r="J48" s="13"/>
      <c r="K48" s="13"/>
      <c r="L48" s="13"/>
      <c r="M48" s="30" t="str">
        <f aca="false">IF(H48="","",N(J48)+N(K48)+N(L48))</f>
        <v/>
      </c>
      <c r="N48" s="29" t="str">
        <f aca="false">IF(H48="","",H48-M48)</f>
        <v/>
      </c>
    </row>
    <row r="49" customFormat="false" ht="15" hidden="false" customHeight="false" outlineLevel="0" collapsed="false">
      <c r="A49" s="27"/>
      <c r="B49" s="28"/>
      <c r="C49" s="27"/>
      <c r="D49" s="11"/>
      <c r="E49" s="11"/>
      <c r="F49" s="12"/>
      <c r="G49" s="13"/>
      <c r="H49" s="29" t="str">
        <f aca="false">IF(F49="","",ROUND(ROUND(F49*G49,2),0))</f>
        <v/>
      </c>
      <c r="I49" s="13"/>
      <c r="J49" s="13"/>
      <c r="K49" s="13"/>
      <c r="L49" s="13"/>
      <c r="M49" s="30" t="str">
        <f aca="false">IF(H49="","",N(J49)+N(K49)+N(L49))</f>
        <v/>
      </c>
      <c r="N49" s="29" t="str">
        <f aca="false">IF(H49="","",H49-M49)</f>
        <v/>
      </c>
    </row>
    <row r="50" customFormat="false" ht="15" hidden="false" customHeight="false" outlineLevel="0" collapsed="false">
      <c r="A50" s="27"/>
      <c r="B50" s="28"/>
      <c r="C50" s="27"/>
      <c r="D50" s="11"/>
      <c r="E50" s="11"/>
      <c r="F50" s="12"/>
      <c r="G50" s="13"/>
      <c r="H50" s="29" t="str">
        <f aca="false">IF(F50="","",ROUND(ROUND(F50*G50,2),0))</f>
        <v/>
      </c>
      <c r="I50" s="13"/>
      <c r="J50" s="13"/>
      <c r="K50" s="13"/>
      <c r="L50" s="13"/>
      <c r="M50" s="30" t="str">
        <f aca="false">IF(H50="","",N(J50)+N(K50)+N(L50))</f>
        <v/>
      </c>
      <c r="N50" s="29" t="str">
        <f aca="false">IF(H50="","",H50-M50)</f>
        <v/>
      </c>
    </row>
    <row r="51" customFormat="false" ht="15" hidden="false" customHeight="false" outlineLevel="0" collapsed="false">
      <c r="A51" s="27"/>
      <c r="B51" s="28"/>
      <c r="C51" s="27"/>
      <c r="D51" s="11"/>
      <c r="E51" s="11"/>
      <c r="F51" s="12"/>
      <c r="G51" s="13"/>
      <c r="H51" s="29" t="str">
        <f aca="false">IF(F51="","",ROUND(ROUND(F51*G51,2),0))</f>
        <v/>
      </c>
      <c r="I51" s="13"/>
      <c r="J51" s="13"/>
      <c r="K51" s="13"/>
      <c r="L51" s="13"/>
      <c r="M51" s="30" t="str">
        <f aca="false">IF(H51="","",N(J51)+N(K51)+N(L51))</f>
        <v/>
      </c>
      <c r="N51" s="29" t="str">
        <f aca="false">IF(H51="","",H51-M51)</f>
        <v/>
      </c>
    </row>
    <row r="52" customFormat="false" ht="15" hidden="false" customHeight="false" outlineLevel="0" collapsed="false">
      <c r="A52" s="27"/>
      <c r="B52" s="28"/>
      <c r="C52" s="27"/>
      <c r="D52" s="11"/>
      <c r="E52" s="11"/>
      <c r="F52" s="12"/>
      <c r="G52" s="13"/>
      <c r="H52" s="29" t="str">
        <f aca="false">IF(F52="","",ROUND(ROUND(F52*G52,2),0))</f>
        <v/>
      </c>
      <c r="I52" s="13"/>
      <c r="J52" s="13"/>
      <c r="K52" s="13"/>
      <c r="L52" s="13"/>
      <c r="M52" s="30" t="str">
        <f aca="false">IF(H52="","",N(J52)+N(K52)+N(L52))</f>
        <v/>
      </c>
      <c r="N52" s="29" t="str">
        <f aca="false">IF(H52="","",H52-M52)</f>
        <v/>
      </c>
    </row>
    <row r="53" customFormat="false" ht="15" hidden="false" customHeight="false" outlineLevel="0" collapsed="false">
      <c r="A53" s="27"/>
      <c r="B53" s="28"/>
      <c r="C53" s="27"/>
      <c r="D53" s="11"/>
      <c r="E53" s="11"/>
      <c r="F53" s="12"/>
      <c r="G53" s="13"/>
      <c r="H53" s="29" t="str">
        <f aca="false">IF(F53="","",ROUND(ROUND(F53*G53,2),0))</f>
        <v/>
      </c>
      <c r="I53" s="13"/>
      <c r="J53" s="13"/>
      <c r="K53" s="13"/>
      <c r="L53" s="13"/>
      <c r="M53" s="30" t="str">
        <f aca="false">IF(H53="","",N(J53)+N(K53)+N(L53))</f>
        <v/>
      </c>
      <c r="N53" s="29" t="str">
        <f aca="false">IF(H53="","",H53-M53)</f>
        <v/>
      </c>
    </row>
    <row r="54" customFormat="false" ht="15" hidden="false" customHeight="false" outlineLevel="0" collapsed="false">
      <c r="A54" s="27"/>
      <c r="B54" s="28"/>
      <c r="C54" s="27"/>
      <c r="D54" s="11"/>
      <c r="E54" s="11"/>
      <c r="F54" s="12"/>
      <c r="G54" s="13"/>
      <c r="H54" s="29" t="str">
        <f aca="false">IF(F54="","",ROUND(ROUND(F54*G54,2),0))</f>
        <v/>
      </c>
      <c r="I54" s="13"/>
      <c r="J54" s="13"/>
      <c r="K54" s="13"/>
      <c r="L54" s="13"/>
      <c r="M54" s="30" t="str">
        <f aca="false">IF(H54="","",N(J54)+N(K54)+N(L54))</f>
        <v/>
      </c>
      <c r="N54" s="29" t="str">
        <f aca="false">IF(H54="","",H54-M54)</f>
        <v/>
      </c>
    </row>
    <row r="55" customFormat="false" ht="15" hidden="false" customHeight="false" outlineLevel="0" collapsed="false">
      <c r="A55" s="27"/>
      <c r="B55" s="28"/>
      <c r="C55" s="27"/>
      <c r="D55" s="11"/>
      <c r="E55" s="11"/>
      <c r="F55" s="12"/>
      <c r="G55" s="13"/>
      <c r="H55" s="29" t="str">
        <f aca="false">IF(F55="","",ROUND(ROUND(F55*G55,2),0))</f>
        <v/>
      </c>
      <c r="I55" s="13"/>
      <c r="J55" s="13"/>
      <c r="K55" s="13"/>
      <c r="L55" s="13"/>
      <c r="M55" s="30" t="str">
        <f aca="false">IF(H55="","",N(J55)+N(K55)+N(L55))</f>
        <v/>
      </c>
      <c r="N55" s="29" t="str">
        <f aca="false">IF(H55="","",H55-M55)</f>
        <v/>
      </c>
    </row>
    <row r="57" customFormat="false" ht="15" hidden="false" customHeight="false" outlineLevel="0" collapsed="false">
      <c r="E57" s="26" t="s">
        <v>79</v>
      </c>
      <c r="H57" s="31" t="n">
        <f aca="false">SUM(H6:H55)</f>
        <v>192139</v>
      </c>
      <c r="I57" s="31" t="n">
        <f aca="false">SUM(I6:I55)</f>
        <v>32000</v>
      </c>
      <c r="J57" s="31" t="n">
        <f aca="false">SUM(J6:J55)</f>
        <v>68219</v>
      </c>
      <c r="K57" s="31" t="n">
        <f aca="false">SUM(K6:K55)</f>
        <v>12060</v>
      </c>
      <c r="L57" s="31" t="n">
        <f aca="false">SUM(L6:L55)</f>
        <v>9900</v>
      </c>
      <c r="M57" s="31" t="n">
        <f aca="false">SUM(M6:M55)</f>
        <v>90179</v>
      </c>
      <c r="N57" s="31" t="n">
        <f aca="false">SUM(N6:N55)</f>
        <v>101960</v>
      </c>
    </row>
    <row r="59" customFormat="false" ht="15" hidden="false" customHeight="true" outlineLevel="0" collapsed="false">
      <c r="B59" s="32" t="s">
        <v>80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customFormat="false" ht="15" hidden="false" customHeight="false" outlineLevel="0" collapsed="false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</sheetData>
  <sheetProtection sheet="true" formatCells="false" formatColumns="false" formatRows="false" sort="false" autoFilter="false" algorithmName="SHA-512" hashValue="sQ/xaCplt1B82G2KkjsboLudViAAqsjsFyblKQ1ie5SERJetG/CDjovH7MsyrcpBNPNXV2iSL8P+b0MipSMnhQ==" saltValue="PAEJoUxnHWY39AzsG7Kokw==" spinCount="100000"/>
  <mergeCells count="3">
    <mergeCell ref="A2:N2"/>
    <mergeCell ref="A3:N3"/>
    <mergeCell ref="B59:N60"/>
  </mergeCells>
  <conditionalFormatting sqref="N6:N55">
    <cfRule type="expression" priority="2" aboveAverage="0" equalAverage="0" bottom="0" percent="0" rank="0" text="" dxfId="0">
      <formula>AND(ISNUMBER($N6),$N6&lt;0)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81</v>
      </c>
      <c r="B1" s="0" t="s">
        <v>82</v>
      </c>
      <c r="C1" s="0" t="s">
        <v>83</v>
      </c>
      <c r="W1" s="0" t="s">
        <v>84</v>
      </c>
    </row>
    <row r="2" customFormat="false" ht="15" hidden="false" customHeight="false" outlineLevel="0" collapsed="false">
      <c r="A2" s="0" t="s">
        <v>85</v>
      </c>
      <c r="B2" s="0" t="s">
        <v>86</v>
      </c>
      <c r="C2" s="0" t="s">
        <v>87</v>
      </c>
      <c r="W2" s="0" t="s">
        <v>88</v>
      </c>
    </row>
    <row r="3" customFormat="false" ht="15" hidden="false" customHeight="false" outlineLevel="0" collapsed="false">
      <c r="A3" s="0" t="s">
        <v>89</v>
      </c>
      <c r="C3" s="0" t="s">
        <v>28</v>
      </c>
      <c r="W3" s="0" t="s">
        <v>90</v>
      </c>
    </row>
    <row r="4" customFormat="false" ht="15" hidden="false" customHeight="false" outlineLevel="0" collapsed="false">
      <c r="A4" s="0" t="s">
        <v>91</v>
      </c>
      <c r="W4" s="0" t="s">
        <v>92</v>
      </c>
    </row>
    <row r="5" customFormat="false" ht="15" hidden="false" customHeight="false" outlineLevel="0" collapsed="false">
      <c r="A5" s="0" t="s">
        <v>93</v>
      </c>
      <c r="W5" s="0" t="s">
        <v>94</v>
      </c>
    </row>
    <row r="6" customFormat="false" ht="15" hidden="false" customHeight="false" outlineLevel="0" collapsed="false">
      <c r="W6" s="0" t="s">
        <v>95</v>
      </c>
    </row>
    <row r="7" customFormat="false" ht="15" hidden="false" customHeight="false" outlineLevel="0" collapsed="false">
      <c r="W7" s="0" t="s">
        <v>96</v>
      </c>
    </row>
    <row r="8" customFormat="false" ht="15" hidden="false" customHeight="false" outlineLevel="0" collapsed="false">
      <c r="W8" s="0" t="s">
        <v>97</v>
      </c>
    </row>
    <row r="9" customFormat="false" ht="15" hidden="false" customHeight="false" outlineLevel="0" collapsed="false">
      <c r="W9" s="0" t="s">
        <v>98</v>
      </c>
    </row>
    <row r="10" customFormat="false" ht="15" hidden="false" customHeight="false" outlineLevel="0" collapsed="false">
      <c r="W10" s="0" t="s">
        <v>99</v>
      </c>
    </row>
    <row r="11" customFormat="false" ht="15" hidden="false" customHeight="false" outlineLevel="0" collapsed="false">
      <c r="W11" s="0" t="s">
        <v>100</v>
      </c>
    </row>
    <row r="12" customFormat="false" ht="15" hidden="false" customHeight="false" outlineLevel="0" collapsed="false">
      <c r="W12" s="0" t="s">
        <v>101</v>
      </c>
    </row>
    <row r="13" customFormat="false" ht="15" hidden="false" customHeight="false" outlineLevel="0" collapsed="false">
      <c r="W13" s="0" t="s">
        <v>102</v>
      </c>
    </row>
    <row r="14" customFormat="false" ht="15" hidden="false" customHeight="false" outlineLevel="0" collapsed="false">
      <c r="W14" s="0" t="s">
        <v>103</v>
      </c>
    </row>
    <row r="15" customFormat="false" ht="15" hidden="false" customHeight="false" outlineLevel="0" collapsed="false">
      <c r="W15" s="0" t="s">
        <v>104</v>
      </c>
    </row>
    <row r="16" customFormat="false" ht="15" hidden="false" customHeight="false" outlineLevel="0" collapsed="false">
      <c r="W16" s="0" t="s">
        <v>105</v>
      </c>
    </row>
    <row r="17" customFormat="false" ht="15" hidden="false" customHeight="false" outlineLevel="0" collapsed="false">
      <c r="W17" s="0" t="s">
        <v>106</v>
      </c>
    </row>
    <row r="18" customFormat="false" ht="15" hidden="false" customHeight="false" outlineLevel="0" collapsed="false">
      <c r="W18" s="0" t="s">
        <v>107</v>
      </c>
    </row>
    <row r="19" customFormat="false" ht="15" hidden="false" customHeight="false" outlineLevel="0" collapsed="false">
      <c r="W19" s="0" t="s">
        <v>108</v>
      </c>
    </row>
    <row r="20" customFormat="false" ht="15" hidden="false" customHeight="false" outlineLevel="0" collapsed="false">
      <c r="W20" s="0" t="s">
        <v>109</v>
      </c>
    </row>
    <row r="21" customFormat="false" ht="15" hidden="false" customHeight="false" outlineLevel="0" collapsed="false">
      <c r="W21" s="0" t="s">
        <v>110</v>
      </c>
    </row>
    <row r="22" customFormat="false" ht="15" hidden="false" customHeight="false" outlineLevel="0" collapsed="false">
      <c r="W22" s="0" t="s">
        <v>111</v>
      </c>
    </row>
    <row r="23" customFormat="false" ht="15" hidden="false" customHeight="false" outlineLevel="0" collapsed="false">
      <c r="W23" s="0" t="s">
        <v>112</v>
      </c>
    </row>
    <row r="24" customFormat="false" ht="15" hidden="false" customHeight="false" outlineLevel="0" collapsed="false">
      <c r="W24" s="0" t="s">
        <v>113</v>
      </c>
    </row>
    <row r="25" customFormat="false" ht="15" hidden="false" customHeight="false" outlineLevel="0" collapsed="false">
      <c r="W25" s="0" t="s">
        <v>114</v>
      </c>
    </row>
    <row r="26" customFormat="false" ht="15" hidden="false" customHeight="false" outlineLevel="0" collapsed="false">
      <c r="W26" s="0" t="s">
        <v>115</v>
      </c>
    </row>
    <row r="27" customFormat="false" ht="15" hidden="false" customHeight="false" outlineLevel="0" collapsed="false">
      <c r="W27" s="0" t="s">
        <v>116</v>
      </c>
    </row>
    <row r="28" customFormat="false" ht="15" hidden="false" customHeight="false" outlineLevel="0" collapsed="false">
      <c r="W28" s="0" t="s">
        <v>117</v>
      </c>
    </row>
    <row r="29" customFormat="false" ht="15" hidden="false" customHeight="false" outlineLevel="0" collapsed="false">
      <c r="W29" s="0" t="s">
        <v>118</v>
      </c>
    </row>
    <row r="30" customFormat="false" ht="15" hidden="false" customHeight="false" outlineLevel="0" collapsed="false">
      <c r="W30" s="0" t="s">
        <v>119</v>
      </c>
    </row>
    <row r="31" customFormat="false" ht="15" hidden="false" customHeight="false" outlineLevel="0" collapsed="false">
      <c r="W31" s="0" t="s">
        <v>120</v>
      </c>
    </row>
    <row r="32" customFormat="false" ht="15" hidden="false" customHeight="false" outlineLevel="0" collapsed="false">
      <c r="W32" s="0" t="s">
        <v>121</v>
      </c>
    </row>
    <row r="33" customFormat="false" ht="15" hidden="false" customHeight="false" outlineLevel="0" collapsed="false">
      <c r="W33" s="0" t="s">
        <v>122</v>
      </c>
    </row>
    <row r="34" customFormat="false" ht="15" hidden="false" customHeight="false" outlineLevel="0" collapsed="false">
      <c r="W34" s="0" t="s">
        <v>123</v>
      </c>
    </row>
    <row r="35" customFormat="false" ht="15" hidden="false" customHeight="false" outlineLevel="0" collapsed="false">
      <c r="W35" s="0" t="s">
        <v>124</v>
      </c>
    </row>
    <row r="36" customFormat="false" ht="15" hidden="false" customHeight="false" outlineLevel="0" collapsed="false">
      <c r="W36" s="0" t="s">
        <v>125</v>
      </c>
    </row>
    <row r="37" customFormat="false" ht="15" hidden="false" customHeight="false" outlineLevel="0" collapsed="false">
      <c r="W37" s="0" t="s">
        <v>126</v>
      </c>
    </row>
    <row r="38" customFormat="false" ht="15" hidden="false" customHeight="false" outlineLevel="0" collapsed="false">
      <c r="W38" s="0" t="s">
        <v>127</v>
      </c>
    </row>
    <row r="39" customFormat="false" ht="15" hidden="false" customHeight="false" outlineLevel="0" collapsed="false">
      <c r="W39" s="0" t="s">
        <v>128</v>
      </c>
    </row>
    <row r="40" customFormat="false" ht="15" hidden="false" customHeight="false" outlineLevel="0" collapsed="false">
      <c r="W40" s="0" t="s">
        <v>129</v>
      </c>
    </row>
    <row r="41" customFormat="false" ht="15" hidden="false" customHeight="false" outlineLevel="0" collapsed="false">
      <c r="W41" s="0" t="s">
        <v>130</v>
      </c>
    </row>
    <row r="42" customFormat="false" ht="15" hidden="false" customHeight="false" outlineLevel="0" collapsed="false">
      <c r="W42" s="0" t="s">
        <v>131</v>
      </c>
    </row>
    <row r="43" customFormat="false" ht="15" hidden="false" customHeight="false" outlineLevel="0" collapsed="false">
      <c r="W43" s="0" t="s">
        <v>132</v>
      </c>
    </row>
    <row r="44" customFormat="false" ht="15" hidden="false" customHeight="false" outlineLevel="0" collapsed="false">
      <c r="W44" s="0" t="s">
        <v>133</v>
      </c>
    </row>
    <row r="45" customFormat="false" ht="15" hidden="false" customHeight="false" outlineLevel="0" collapsed="false">
      <c r="W45" s="0" t="s">
        <v>134</v>
      </c>
    </row>
    <row r="46" customFormat="false" ht="15" hidden="false" customHeight="false" outlineLevel="0" collapsed="false">
      <c r="W46" s="0" t="s">
        <v>135</v>
      </c>
    </row>
    <row r="47" customFormat="false" ht="15" hidden="false" customHeight="false" outlineLevel="0" collapsed="false">
      <c r="W47" s="0" t="s">
        <v>136</v>
      </c>
    </row>
    <row r="48" customFormat="false" ht="15" hidden="false" customHeight="false" outlineLevel="0" collapsed="false">
      <c r="W48" s="0" t="s">
        <v>137</v>
      </c>
    </row>
    <row r="49" customFormat="false" ht="15" hidden="false" customHeight="false" outlineLevel="0" collapsed="false">
      <c r="W49" s="0" t="s">
        <v>138</v>
      </c>
    </row>
    <row r="50" customFormat="false" ht="15" hidden="false" customHeight="false" outlineLevel="0" collapsed="false">
      <c r="W50" s="0" t="s">
        <v>139</v>
      </c>
    </row>
    <row r="51" customFormat="false" ht="15" hidden="false" customHeight="false" outlineLevel="0" collapsed="false">
      <c r="W51" s="0" t="s">
        <v>140</v>
      </c>
    </row>
    <row r="52" customFormat="false" ht="15" hidden="false" customHeight="false" outlineLevel="0" collapsed="false">
      <c r="W52" s="0" t="s">
        <v>141</v>
      </c>
    </row>
    <row r="53" customFormat="false" ht="15" hidden="false" customHeight="false" outlineLevel="0" collapsed="false">
      <c r="W53" s="0" t="s">
        <v>142</v>
      </c>
    </row>
    <row r="54" customFormat="false" ht="15" hidden="false" customHeight="false" outlineLevel="0" collapsed="false">
      <c r="W54" s="0" t="s">
        <v>143</v>
      </c>
    </row>
    <row r="55" customFormat="false" ht="15" hidden="false" customHeight="false" outlineLevel="0" collapsed="false">
      <c r="W55" s="0" t="s">
        <v>144</v>
      </c>
    </row>
    <row r="56" customFormat="false" ht="15" hidden="false" customHeight="false" outlineLevel="0" collapsed="false">
      <c r="W56" s="0" t="s">
        <v>145</v>
      </c>
    </row>
    <row r="57" customFormat="false" ht="15" hidden="false" customHeight="false" outlineLevel="0" collapsed="false">
      <c r="W57" s="0" t="s">
        <v>146</v>
      </c>
    </row>
    <row r="58" customFormat="false" ht="15" hidden="false" customHeight="false" outlineLevel="0" collapsed="false">
      <c r="W58" s="0" t="s">
        <v>147</v>
      </c>
    </row>
    <row r="59" customFormat="false" ht="15" hidden="false" customHeight="false" outlineLevel="0" collapsed="false">
      <c r="W59" s="0" t="s">
        <v>148</v>
      </c>
    </row>
    <row r="60" customFormat="false" ht="15" hidden="false" customHeight="false" outlineLevel="0" collapsed="false">
      <c r="W60" s="0" t="s">
        <v>149</v>
      </c>
    </row>
    <row r="61" customFormat="false" ht="15" hidden="false" customHeight="false" outlineLevel="0" collapsed="false">
      <c r="W61" s="0" t="s">
        <v>150</v>
      </c>
    </row>
    <row r="62" customFormat="false" ht="15" hidden="false" customHeight="false" outlineLevel="0" collapsed="false">
      <c r="W62" s="0" t="s">
        <v>151</v>
      </c>
    </row>
    <row r="63" customFormat="false" ht="15" hidden="false" customHeight="false" outlineLevel="0" collapsed="false">
      <c r="W63" s="0" t="s">
        <v>152</v>
      </c>
    </row>
    <row r="64" customFormat="false" ht="15" hidden="false" customHeight="false" outlineLevel="0" collapsed="false">
      <c r="W64" s="0" t="s">
        <v>153</v>
      </c>
    </row>
    <row r="65" customFormat="false" ht="15" hidden="false" customHeight="false" outlineLevel="0" collapsed="false">
      <c r="W65" s="0" t="s">
        <v>154</v>
      </c>
    </row>
    <row r="66" customFormat="false" ht="15" hidden="false" customHeight="false" outlineLevel="0" collapsed="false">
      <c r="W66" s="0" t="s">
        <v>155</v>
      </c>
    </row>
    <row r="67" customFormat="false" ht="15" hidden="false" customHeight="false" outlineLevel="0" collapsed="false">
      <c r="W67" s="0" t="s">
        <v>156</v>
      </c>
    </row>
    <row r="68" customFormat="false" ht="15" hidden="false" customHeight="false" outlineLevel="0" collapsed="false">
      <c r="W68" s="0" t="s">
        <v>157</v>
      </c>
    </row>
    <row r="69" customFormat="false" ht="15" hidden="false" customHeight="false" outlineLevel="0" collapsed="false">
      <c r="W69" s="0" t="s">
        <v>158</v>
      </c>
    </row>
    <row r="70" customFormat="false" ht="15" hidden="false" customHeight="false" outlineLevel="0" collapsed="false">
      <c r="W70" s="0" t="s">
        <v>159</v>
      </c>
    </row>
    <row r="71" customFormat="false" ht="15" hidden="false" customHeight="false" outlineLevel="0" collapsed="false">
      <c r="W71" s="0" t="s">
        <v>160</v>
      </c>
    </row>
    <row r="72" customFormat="false" ht="15" hidden="false" customHeight="false" outlineLevel="0" collapsed="false">
      <c r="W72" s="0" t="s">
        <v>161</v>
      </c>
    </row>
    <row r="73" customFormat="false" ht="15" hidden="false" customHeight="false" outlineLevel="0" collapsed="false">
      <c r="W73" s="0" t="s">
        <v>162</v>
      </c>
    </row>
    <row r="74" customFormat="false" ht="15" hidden="false" customHeight="false" outlineLevel="0" collapsed="false">
      <c r="W74" s="0" t="s">
        <v>163</v>
      </c>
    </row>
    <row r="75" customFormat="false" ht="15" hidden="false" customHeight="false" outlineLevel="0" collapsed="false">
      <c r="W75" s="0" t="s">
        <v>164</v>
      </c>
    </row>
    <row r="76" customFormat="false" ht="15" hidden="false" customHeight="false" outlineLevel="0" collapsed="false">
      <c r="W76" s="0" t="s">
        <v>165</v>
      </c>
    </row>
    <row r="77" customFormat="false" ht="15" hidden="false" customHeight="false" outlineLevel="0" collapsed="false">
      <c r="W77" s="0" t="s">
        <v>166</v>
      </c>
    </row>
    <row r="78" customFormat="false" ht="15" hidden="false" customHeight="false" outlineLevel="0" collapsed="false">
      <c r="W78" s="0" t="s">
        <v>167</v>
      </c>
    </row>
    <row r="79" customFormat="false" ht="15" hidden="false" customHeight="false" outlineLevel="0" collapsed="false">
      <c r="W79" s="0" t="s">
        <v>168</v>
      </c>
    </row>
    <row r="80" customFormat="false" ht="15" hidden="false" customHeight="false" outlineLevel="0" collapsed="false">
      <c r="W80" s="0" t="s">
        <v>169</v>
      </c>
    </row>
    <row r="81" customFormat="false" ht="15" hidden="false" customHeight="false" outlineLevel="0" collapsed="false">
      <c r="W81" s="0" t="s">
        <v>170</v>
      </c>
    </row>
    <row r="82" customFormat="false" ht="15" hidden="false" customHeight="false" outlineLevel="0" collapsed="false">
      <c r="W82" s="0" t="s">
        <v>171</v>
      </c>
    </row>
    <row r="83" customFormat="false" ht="15" hidden="false" customHeight="false" outlineLevel="0" collapsed="false">
      <c r="W83" s="0" t="s">
        <v>172</v>
      </c>
    </row>
    <row r="84" customFormat="false" ht="15" hidden="false" customHeight="false" outlineLevel="0" collapsed="false">
      <c r="W84" s="0" t="s">
        <v>173</v>
      </c>
    </row>
    <row r="85" customFormat="false" ht="15" hidden="false" customHeight="false" outlineLevel="0" collapsed="false">
      <c r="W85" s="0" t="s">
        <v>174</v>
      </c>
    </row>
    <row r="86" customFormat="false" ht="15" hidden="false" customHeight="false" outlineLevel="0" collapsed="false">
      <c r="W86" s="0" t="s">
        <v>175</v>
      </c>
    </row>
    <row r="87" customFormat="false" ht="15" hidden="false" customHeight="false" outlineLevel="0" collapsed="false">
      <c r="W87" s="0" t="s">
        <v>176</v>
      </c>
    </row>
    <row r="88" customFormat="false" ht="15" hidden="false" customHeight="false" outlineLevel="0" collapsed="false">
      <c r="W88" s="0" t="s">
        <v>177</v>
      </c>
    </row>
    <row r="89" customFormat="false" ht="15" hidden="false" customHeight="false" outlineLevel="0" collapsed="false">
      <c r="W89" s="0" t="s">
        <v>178</v>
      </c>
    </row>
    <row r="90" customFormat="false" ht="15" hidden="false" customHeight="false" outlineLevel="0" collapsed="false">
      <c r="W90" s="0" t="s">
        <v>179</v>
      </c>
    </row>
    <row r="91" customFormat="false" ht="15" hidden="false" customHeight="false" outlineLevel="0" collapsed="false">
      <c r="W91" s="0" t="s">
        <v>180</v>
      </c>
    </row>
    <row r="92" customFormat="false" ht="15" hidden="false" customHeight="false" outlineLevel="0" collapsed="false">
      <c r="W92" s="0" t="s">
        <v>181</v>
      </c>
    </row>
    <row r="93" customFormat="false" ht="15" hidden="false" customHeight="false" outlineLevel="0" collapsed="false">
      <c r="W93" s="0" t="s">
        <v>182</v>
      </c>
    </row>
    <row r="94" customFormat="false" ht="15" hidden="false" customHeight="false" outlineLevel="0" collapsed="false">
      <c r="W94" s="0" t="s">
        <v>183</v>
      </c>
    </row>
    <row r="95" customFormat="false" ht="15" hidden="false" customHeight="false" outlineLevel="0" collapsed="false">
      <c r="W95" s="0" t="s">
        <v>184</v>
      </c>
    </row>
    <row r="96" customFormat="false" ht="15" hidden="false" customHeight="false" outlineLevel="0" collapsed="false">
      <c r="W96" s="0" t="s">
        <v>185</v>
      </c>
    </row>
    <row r="97" customFormat="false" ht="15" hidden="false" customHeight="false" outlineLevel="0" collapsed="false">
      <c r="W97" s="0" t="s">
        <v>186</v>
      </c>
    </row>
    <row r="98" customFormat="false" ht="15" hidden="false" customHeight="false" outlineLevel="0" collapsed="false">
      <c r="W98" s="0" t="s">
        <v>187</v>
      </c>
    </row>
    <row r="99" customFormat="false" ht="15" hidden="false" customHeight="false" outlineLevel="0" collapsed="false">
      <c r="W99" s="0" t="s">
        <v>188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2026-10-15T19:32:50Z</dcterms:created>
  <dc:creator>Xplorexcel.com</dc:creator>
  <dc:description/>
  <dc:language>en-US</dc:language>
  <cp:lastModifiedBy/>
  <dcterms:modified xsi:type="dcterms:W3CDTF">2026-10-15T19:32:50Z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